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filterPrivacy="1" codeName="ThisWorkbook"/>
  <xr:revisionPtr revIDLastSave="0" documentId="8_{C5984F70-ABD1-4F5F-9D12-A7098F60F333}" xr6:coauthVersionLast="47" xr6:coauthVersionMax="47" xr10:uidLastSave="{00000000-0000-0000-0000-000000000000}"/>
  <bookViews>
    <workbookView xWindow="-108" yWindow="-108" windowWidth="23256" windowHeight="13896" xr2:uid="{00000000-000D-0000-FFFF-FFFF00000000}"/>
  </bookViews>
  <sheets>
    <sheet name="Devis n°1" sheetId="5" r:id="rId1"/>
    <sheet name="Devis n°2" sheetId="6" r:id="rId2"/>
  </sheets>
  <definedNames>
    <definedName name="_xlnm.Print_Titles" localSheetId="0">'Devis n°1'!$13:$13</definedName>
    <definedName name="_xlnm.Print_Titles" localSheetId="1">'Devis n°2'!$13:$13</definedName>
    <definedName name="Taux_TVA" localSheetId="0">'Devis n°1'!#REF!</definedName>
    <definedName name="Taux_TVA" localSheetId="1">'Devis n°2'!#REF!</definedName>
    <definedName name="Taux_TVA">#REF!</definedName>
    <definedName name="_xlnm.Print_Area" localSheetId="0">'Devis n°1'!$A$1:$H$35</definedName>
    <definedName name="_xlnm.Print_Area" localSheetId="1">'Devis n°2'!$A$1:$H$35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5" l="1"/>
  <c r="G24" i="6"/>
  <c r="G14" i="6"/>
  <c r="G15" i="6"/>
  <c r="G16" i="6"/>
  <c r="G17" i="6"/>
  <c r="G18" i="6"/>
  <c r="G19" i="6"/>
  <c r="G20" i="6"/>
  <c r="G21" i="6"/>
  <c r="G23" i="6"/>
  <c r="G25" i="6"/>
  <c r="G21" i="5"/>
  <c r="G15" i="5"/>
  <c r="G20" i="5"/>
  <c r="G19" i="5"/>
  <c r="G16" i="5"/>
  <c r="G18" i="5"/>
  <c r="G17" i="5"/>
  <c r="G14" i="5"/>
  <c r="G23" i="5" l="1"/>
  <c r="G25" i="5" s="1"/>
</calcChain>
</file>

<file path=xl/sharedStrings.xml><?xml version="1.0" encoding="utf-8"?>
<sst xmlns="http://schemas.openxmlformats.org/spreadsheetml/2006/main" count="78" uniqueCount="34">
  <si>
    <t>Date</t>
  </si>
  <si>
    <t>N° de devis</t>
  </si>
  <si>
    <t>Devis pour</t>
  </si>
  <si>
    <t xml:space="preserve">ANT Event International </t>
  </si>
  <si>
    <t>Auteur de la proposition :</t>
  </si>
  <si>
    <t>Mme André Gabrielle</t>
  </si>
  <si>
    <t>Date/heure de l'évènement</t>
  </si>
  <si>
    <t>Version :</t>
  </si>
  <si>
    <t>1.2</t>
  </si>
  <si>
    <t>12-13-14 mars 2025</t>
  </si>
  <si>
    <t>Commentaires ou instructions spéciales</t>
  </si>
  <si>
    <t xml:space="preserve">Lieu : Hôtel Dieu </t>
  </si>
  <si>
    <t>Description</t>
  </si>
  <si>
    <t>Conditionnement</t>
  </si>
  <si>
    <t>Quantité</t>
  </si>
  <si>
    <t>Prix unitaire HT</t>
  </si>
  <si>
    <t>TVA</t>
  </si>
  <si>
    <t>Montant TTC</t>
  </si>
  <si>
    <t>Petit déjeuner du 12 mars 8h</t>
  </si>
  <si>
    <t>1U/personne</t>
  </si>
  <si>
    <t>Acceuil café du 12 mars 14h</t>
  </si>
  <si>
    <t>Acceuil café du 13 et 14 mars 8h</t>
  </si>
  <si>
    <t>Petit déjeuner du 13 et 14 mars 10h (250 pers x 2 jours)</t>
  </si>
  <si>
    <t>Pause café du 13 et 14 mars 13h (100 pers x 2 jours)</t>
  </si>
  <si>
    <t>Pause café du 13 et 14 mars 15h (250 pers x 2 jours)</t>
  </si>
  <si>
    <t>Buffet n°1 du 12 mars 12h</t>
  </si>
  <si>
    <t>Sous-total</t>
  </si>
  <si>
    <t xml:space="preserve">Pour toute question concernant cette prestation, contactez : </t>
  </si>
  <si>
    <t>05 67 77 85 99</t>
  </si>
  <si>
    <t>Autres (Installation/retrait/personnel)</t>
  </si>
  <si>
    <t>TOTAL</t>
  </si>
  <si>
    <t>La filière restauration du CHU de Toulouse reste à votre service</t>
  </si>
  <si>
    <t>Buffet n°2 du 12 mars 12h</t>
  </si>
  <si>
    <t xml:space="preserve">Forfait vin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</si>
</sst>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 #,##0\ &quot;€&quot;_-;\-* #,##0\ &quot;€&quot;_-;_-* &quot;-&quot;\ &quot;€&quot;_-;_-@_-"/>
    <numFmt numFmtId="44" formatCode="_-* #,##0.00\ &quot;€&quot;_-;\-* #,##0.00\ &quot;€&quot;_-;_-* &quot;-&quot;??\ &quot;€&quot;_-;_-@_-"/>
    <numFmt numFmtId="164" formatCode="_(* #,##0_);_(* \(#,##0\);_(* &quot;-&quot;_);_(@_)"/>
    <numFmt numFmtId="165" formatCode="#,##0_ ;\-#,##0\ "/>
  </numFmts>
  <fonts count="26">
    <font>
      <sz val="11"/>
      <color theme="1"/>
      <name val="Franklin Gothic Book"/>
      <family val="2"/>
      <scheme val="minor"/>
    </font>
    <font>
      <sz val="10"/>
      <color theme="1"/>
      <name val="Franklin Gothic Book"/>
      <family val="2"/>
      <scheme val="minor"/>
    </font>
    <font>
      <sz val="10"/>
      <color theme="1"/>
      <name val="Franklin Gothic Book"/>
      <family val="2"/>
      <scheme val="minor"/>
    </font>
    <font>
      <sz val="11"/>
      <color theme="5"/>
      <name val="Franklin Gothic Book"/>
      <family val="2"/>
      <scheme val="minor"/>
    </font>
    <font>
      <b/>
      <sz val="11"/>
      <color theme="5"/>
      <name val="Franklin Gothic Book"/>
      <family val="2"/>
      <scheme val="minor"/>
    </font>
    <font>
      <sz val="10"/>
      <color theme="5"/>
      <name val="Franklin Gothic Book"/>
      <family val="2"/>
      <scheme val="minor"/>
    </font>
    <font>
      <b/>
      <sz val="10"/>
      <color theme="0"/>
      <name val="Franklin Gothic Book"/>
      <family val="2"/>
      <scheme val="minor"/>
    </font>
    <font>
      <b/>
      <sz val="10"/>
      <color theme="1"/>
      <name val="Franklin Gothic Book"/>
      <family val="2"/>
      <scheme val="minor"/>
    </font>
    <font>
      <b/>
      <sz val="12"/>
      <color theme="5"/>
      <name val="Franklin Gothic Book"/>
      <family val="2"/>
      <scheme val="minor"/>
    </font>
    <font>
      <sz val="11"/>
      <color theme="1"/>
      <name val="Franklin Gothic Book"/>
      <family val="2"/>
      <scheme val="minor"/>
    </font>
    <font>
      <sz val="18"/>
      <color theme="3"/>
      <name val="Franklin Gothic Book"/>
      <family val="2"/>
      <scheme val="major"/>
    </font>
    <font>
      <b/>
      <sz val="15"/>
      <color theme="3"/>
      <name val="Franklin Gothic Book"/>
      <family val="2"/>
      <scheme val="minor"/>
    </font>
    <font>
      <b/>
      <sz val="13"/>
      <color theme="3"/>
      <name val="Franklin Gothic Book"/>
      <family val="2"/>
      <scheme val="minor"/>
    </font>
    <font>
      <b/>
      <sz val="11"/>
      <color theme="3"/>
      <name val="Franklin Gothic Book"/>
      <family val="2"/>
      <scheme val="minor"/>
    </font>
    <font>
      <sz val="11"/>
      <color rgb="FF006100"/>
      <name val="Franklin Gothic Book"/>
      <family val="2"/>
      <scheme val="minor"/>
    </font>
    <font>
      <sz val="11"/>
      <color rgb="FF9C0006"/>
      <name val="Franklin Gothic Book"/>
      <family val="2"/>
      <scheme val="minor"/>
    </font>
    <font>
      <sz val="11"/>
      <color rgb="FF9C5700"/>
      <name val="Franklin Gothic Book"/>
      <family val="2"/>
      <scheme val="minor"/>
    </font>
    <font>
      <sz val="11"/>
      <color rgb="FF3F3F76"/>
      <name val="Franklin Gothic Book"/>
      <family val="2"/>
      <scheme val="minor"/>
    </font>
    <font>
      <b/>
      <sz val="11"/>
      <color rgb="FF3F3F3F"/>
      <name val="Franklin Gothic Book"/>
      <family val="2"/>
      <scheme val="minor"/>
    </font>
    <font>
      <b/>
      <sz val="11"/>
      <color rgb="FFFA7D00"/>
      <name val="Franklin Gothic Book"/>
      <family val="2"/>
      <scheme val="minor"/>
    </font>
    <font>
      <sz val="11"/>
      <color rgb="FFFA7D00"/>
      <name val="Franklin Gothic Book"/>
      <family val="2"/>
      <scheme val="minor"/>
    </font>
    <font>
      <b/>
      <sz val="11"/>
      <color theme="0"/>
      <name val="Franklin Gothic Book"/>
      <family val="2"/>
      <scheme val="minor"/>
    </font>
    <font>
      <sz val="11"/>
      <color rgb="FFFF0000"/>
      <name val="Franklin Gothic Book"/>
      <family val="2"/>
      <scheme val="minor"/>
    </font>
    <font>
      <i/>
      <sz val="11"/>
      <color rgb="FF7F7F7F"/>
      <name val="Franklin Gothic Book"/>
      <family val="2"/>
      <scheme val="minor"/>
    </font>
    <font>
      <b/>
      <sz val="11"/>
      <color theme="1"/>
      <name val="Franklin Gothic Book"/>
      <family val="2"/>
      <scheme val="minor"/>
    </font>
    <font>
      <sz val="11"/>
      <color theme="0"/>
      <name val="Franklin Gothic Book"/>
      <family val="2"/>
      <scheme val="minor"/>
    </font>
  </fonts>
  <fills count="34">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theme="3"/>
      </left>
      <right style="thin">
        <color theme="3"/>
      </right>
      <top style="thin">
        <color theme="3"/>
      </top>
      <bottom style="thin">
        <color theme="5" tint="0.79998168889431442"/>
      </bottom>
      <diagonal/>
    </border>
    <border>
      <left style="thin">
        <color theme="3"/>
      </left>
      <right style="thin">
        <color theme="3"/>
      </right>
      <top style="thin">
        <color theme="5" tint="0.79998168889431442"/>
      </top>
      <bottom style="thin">
        <color theme="5" tint="0.79998168889431442"/>
      </bottom>
      <diagonal/>
    </border>
    <border>
      <left style="thin">
        <color theme="3"/>
      </left>
      <right style="thin">
        <color theme="3"/>
      </right>
      <top style="thin">
        <color theme="5" tint="0.79998168889431442"/>
      </top>
      <bottom style="thin">
        <color theme="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7">
    <xf numFmtId="0" fontId="0" fillId="0" borderId="0"/>
    <xf numFmtId="165"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2"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9" fillId="9" borderId="11" applyNumberFormat="0" applyFont="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25"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25"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25"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25"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25"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cellStyleXfs>
  <cellXfs count="47">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indent="1"/>
    </xf>
    <xf numFmtId="44" fontId="6" fillId="2" borderId="3" xfId="0" applyNumberFormat="1" applyFont="1" applyFill="1" applyBorder="1" applyAlignment="1">
      <alignment horizontal="center" vertical="center"/>
    </xf>
    <xf numFmtId="0" fontId="0" fillId="0" borderId="0" xfId="0" applyAlignment="1">
      <alignment horizontal="left" vertical="center" wrapText="1" indent="1"/>
    </xf>
    <xf numFmtId="0" fontId="4" fillId="0" borderId="0" xfId="0" applyFont="1"/>
    <xf numFmtId="0" fontId="4" fillId="0" borderId="0" xfId="0" applyFont="1" applyAlignment="1">
      <alignment horizontal="right"/>
    </xf>
    <xf numFmtId="0" fontId="7" fillId="0" borderId="0" xfId="0" applyFont="1"/>
    <xf numFmtId="0" fontId="1" fillId="0" borderId="0" xfId="0" applyFont="1" applyAlignment="1">
      <alignment horizontal="left" indent="1"/>
    </xf>
    <xf numFmtId="0" fontId="8" fillId="0" borderId="0" xfId="0" applyFont="1"/>
    <xf numFmtId="0" fontId="1" fillId="0" borderId="0" xfId="0" applyFont="1" applyAlignment="1">
      <alignment horizontal="left" vertical="center" wrapText="1" indent="1"/>
    </xf>
    <xf numFmtId="0" fontId="3" fillId="0" borderId="0" xfId="0" applyFont="1" applyAlignment="1">
      <alignment horizontal="right" vertical="center" indent="1"/>
    </xf>
    <xf numFmtId="0" fontId="5" fillId="0" borderId="0" xfId="0" applyFont="1"/>
    <xf numFmtId="0" fontId="4" fillId="0" borderId="0" xfId="0" applyFont="1" applyAlignment="1">
      <alignment horizontal="right" vertical="center" indent="1"/>
    </xf>
    <xf numFmtId="0" fontId="5" fillId="0" borderId="0" xfId="0" applyFont="1" applyAlignment="1">
      <alignment vertical="top"/>
    </xf>
    <xf numFmtId="14" fontId="1" fillId="0" borderId="0" xfId="0" applyNumberFormat="1" applyFont="1" applyAlignment="1">
      <alignment horizontal="left" indent="1"/>
    </xf>
    <xf numFmtId="15" fontId="1" fillId="0" borderId="0" xfId="0" applyNumberFormat="1" applyFont="1" applyAlignment="1">
      <alignment horizontal="left" indent="1"/>
    </xf>
    <xf numFmtId="0" fontId="1" fillId="0" borderId="0" xfId="0" applyFont="1" applyAlignment="1">
      <alignment horizontal="left" vertical="top" wrapText="1" indent="1"/>
    </xf>
    <xf numFmtId="0" fontId="1" fillId="0" borderId="13" xfId="0" applyFont="1" applyBorder="1"/>
    <xf numFmtId="0" fontId="1" fillId="0" borderId="14" xfId="0" applyFont="1" applyBorder="1"/>
    <xf numFmtId="0" fontId="1" fillId="0" borderId="15" xfId="0" applyFont="1" applyBorder="1"/>
    <xf numFmtId="0" fontId="1" fillId="0" borderId="16" xfId="0" applyFont="1" applyBorder="1"/>
    <xf numFmtId="0" fontId="1" fillId="0" borderId="0" xfId="0" applyFont="1"/>
    <xf numFmtId="0" fontId="1" fillId="0" borderId="17" xfId="0" applyFont="1" applyBorder="1"/>
    <xf numFmtId="0" fontId="1" fillId="0" borderId="16" xfId="0" applyFont="1" applyBorder="1" applyAlignment="1">
      <alignment vertical="center"/>
    </xf>
    <xf numFmtId="0" fontId="1" fillId="0" borderId="0" xfId="0" applyFont="1" applyAlignment="1">
      <alignment horizontal="left" vertical="center" indent="1"/>
    </xf>
    <xf numFmtId="0" fontId="1" fillId="0" borderId="0" xfId="0" applyFont="1" applyAlignment="1">
      <alignment vertical="center"/>
    </xf>
    <xf numFmtId="0" fontId="1" fillId="0" borderId="17" xfId="0" applyFont="1" applyBorder="1" applyAlignment="1">
      <alignment vertical="center"/>
    </xf>
    <xf numFmtId="0" fontId="1" fillId="0" borderId="16" xfId="0" applyFont="1" applyBorder="1" applyAlignment="1">
      <alignment vertical="top"/>
    </xf>
    <xf numFmtId="0" fontId="1" fillId="0" borderId="17" xfId="0" applyFont="1" applyBorder="1" applyAlignment="1">
      <alignment vertical="top"/>
    </xf>
    <xf numFmtId="0" fontId="1" fillId="0" borderId="16" xfId="0" applyFont="1" applyBorder="1" applyAlignment="1">
      <alignment horizontal="left" vertical="center" wrapText="1" indent="1"/>
    </xf>
    <xf numFmtId="0" fontId="1" fillId="0" borderId="17" xfId="0" applyFont="1" applyBorder="1" applyAlignment="1">
      <alignment horizontal="left" vertical="center" wrapText="1" indent="1"/>
    </xf>
    <xf numFmtId="0" fontId="1" fillId="0" borderId="16" xfId="0" applyFont="1" applyBorder="1" applyAlignment="1">
      <alignment horizontal="center" vertical="center" wrapText="1"/>
    </xf>
    <xf numFmtId="165" fontId="1" fillId="0" borderId="0" xfId="1" applyFont="1" applyBorder="1" applyAlignment="1">
      <alignment horizontal="center" vertical="center"/>
    </xf>
    <xf numFmtId="44" fontId="1" fillId="0" borderId="0" xfId="0" applyNumberFormat="1" applyFont="1" applyAlignment="1">
      <alignment horizontal="left" vertical="center" wrapText="1" indent="1"/>
    </xf>
    <xf numFmtId="9" fontId="1" fillId="0" borderId="0" xfId="5" applyFont="1" applyBorder="1" applyAlignment="1">
      <alignment horizontal="left" vertical="center" wrapText="1" indent="1"/>
    </xf>
    <xf numFmtId="44" fontId="1" fillId="0" borderId="0" xfId="0" applyNumberFormat="1" applyFont="1" applyAlignment="1">
      <alignment horizontal="center" vertical="center" wrapText="1"/>
    </xf>
    <xf numFmtId="0" fontId="1" fillId="0" borderId="17" xfId="0" applyFont="1" applyBorder="1" applyAlignment="1">
      <alignment horizontal="center" vertical="center" wrapText="1"/>
    </xf>
    <xf numFmtId="44" fontId="1" fillId="0" borderId="1" xfId="0" applyNumberFormat="1" applyFont="1" applyBorder="1" applyAlignment="1">
      <alignment horizontal="center" vertical="center"/>
    </xf>
    <xf numFmtId="44" fontId="1" fillId="0" borderId="2" xfId="0" applyNumberFormat="1" applyFont="1" applyBorder="1" applyAlignment="1">
      <alignment horizontal="center" vertical="center"/>
    </xf>
    <xf numFmtId="0" fontId="1" fillId="0" borderId="0" xfId="0" applyFont="1" applyAlignment="1">
      <alignment vertical="top"/>
    </xf>
    <xf numFmtId="0" fontId="1" fillId="0" borderId="18" xfId="0" applyFont="1" applyBorder="1"/>
    <xf numFmtId="0" fontId="1" fillId="0" borderId="20" xfId="0" applyFont="1" applyBorder="1"/>
    <xf numFmtId="0" fontId="1" fillId="0" borderId="19" xfId="0" applyFont="1" applyBorder="1"/>
  </cellXfs>
  <cellStyles count="47">
    <cellStyle name="20 % - Accent1" xfId="24" builtinId="30" customBuiltin="1"/>
    <cellStyle name="20 % - Accent2" xfId="28" builtinId="34" customBuiltin="1"/>
    <cellStyle name="20 % - Accent3" xfId="32" builtinId="38" customBuiltin="1"/>
    <cellStyle name="20 % - Accent4" xfId="36" builtinId="42" customBuiltin="1"/>
    <cellStyle name="20 % - Accent5" xfId="40" builtinId="46" customBuiltin="1"/>
    <cellStyle name="20 % - Accent6" xfId="44" builtinId="50" customBuiltin="1"/>
    <cellStyle name="40 % - Accent1" xfId="25" builtinId="31" customBuiltin="1"/>
    <cellStyle name="40 % - Accent2" xfId="29" builtinId="35" customBuiltin="1"/>
    <cellStyle name="40 % - Accent3" xfId="33" builtinId="39" customBuiltin="1"/>
    <cellStyle name="40 % - Accent4" xfId="37" builtinId="43" customBuiltin="1"/>
    <cellStyle name="40 % - Accent5" xfId="41" builtinId="47" customBuiltin="1"/>
    <cellStyle name="40 % - Accent6" xfId="45" builtinId="51" customBuiltin="1"/>
    <cellStyle name="60 % - Accent1" xfId="26" builtinId="32" customBuiltin="1"/>
    <cellStyle name="60 % - Accent2" xfId="30" builtinId="36" customBuiltin="1"/>
    <cellStyle name="60 % - Accent3" xfId="34" builtinId="40" customBuiltin="1"/>
    <cellStyle name="60 % - Accent4" xfId="38" builtinId="44" customBuiltin="1"/>
    <cellStyle name="60 % - Accent5" xfId="42" builtinId="48" customBuiltin="1"/>
    <cellStyle name="60 %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Avertissement" xfId="19" builtinId="11" customBuiltin="1"/>
    <cellStyle name="Calcul" xfId="16" builtinId="22" customBuiltin="1"/>
    <cellStyle name="Cellule liée" xfId="17" builtinId="24" customBuiltin="1"/>
    <cellStyle name="Commentaire" xfId="20" builtinId="10" customBuiltin="1"/>
    <cellStyle name="Entrée" xfId="14" builtinId="20" customBuiltin="1"/>
    <cellStyle name="Insatisfaisant" xfId="12" builtinId="27" customBuiltin="1"/>
    <cellStyle name="Milliers" xfId="1" builtinId="3" customBuiltin="1"/>
    <cellStyle name="Milliers [0]" xfId="2" builtinId="6" customBuiltin="1"/>
    <cellStyle name="Monétaire" xfId="3" builtinId="4" customBuiltin="1"/>
    <cellStyle name="Monétaire [0]" xfId="4" builtinId="7" customBuiltin="1"/>
    <cellStyle name="Neutre" xfId="13" builtinId="28" customBuiltin="1"/>
    <cellStyle name="Normal" xfId="0" builtinId="0" customBuiltin="1"/>
    <cellStyle name="Pourcentage" xfId="5" builtinId="5" customBuiltin="1"/>
    <cellStyle name="Satisfaisant" xfId="11" builtinId="26" customBuiltin="1"/>
    <cellStyle name="Sortie" xfId="15" builtinId="21" customBuiltin="1"/>
    <cellStyle name="Texte explicatif" xfId="21" builtinId="53" customBuiltin="1"/>
    <cellStyle name="Titre" xfId="6" builtinId="15" customBuiltin="1"/>
    <cellStyle name="Titre 1" xfId="7" builtinId="16" customBuiltin="1"/>
    <cellStyle name="Titre 2" xfId="8" builtinId="17" customBuiltin="1"/>
    <cellStyle name="Titre 3" xfId="9" builtinId="18" customBuiltin="1"/>
    <cellStyle name="Titre 4" xfId="10" builtinId="19" customBuiltin="1"/>
    <cellStyle name="Total" xfId="22" builtinId="25" customBuiltin="1"/>
    <cellStyle name="Vérification" xfId="18" builtinId="23" customBuiltin="1"/>
  </cellStyles>
  <dxfs count="19">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center" vertical="center" textRotation="0" wrapText="1" indent="0" justifyLastLine="0" shrinkToFit="0" readingOrder="0"/>
    </dxf>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minor"/>
      </font>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000000"/>
        <name val="Franklin Gothic Book"/>
        <scheme val="none"/>
      </font>
      <alignment horizontal="left" vertical="center" textRotation="0" wrapText="1" indent="1" justifyLastLine="0" shrinkToFit="0" readingOrder="0"/>
    </dxf>
    <dxf>
      <font>
        <b val="0"/>
        <i val="0"/>
        <strike val="0"/>
        <condense val="0"/>
        <extend val="0"/>
        <outline val="0"/>
        <shadow val="0"/>
        <u val="none"/>
        <vertAlign val="baseline"/>
        <sz val="11"/>
        <color theme="1"/>
        <name val="Franklin Gothic Book"/>
        <scheme val="minor"/>
      </font>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center" vertical="center" textRotation="0" wrapText="1" indent="0" justifyLastLine="0" shrinkToFit="0" readingOrder="0"/>
    </dxf>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numFmt numFmtId="34" formatCode="_-* #,##0.00\ &quot;€&quot;_-;\-* #,##0.00\ &quot;€&quot;_-;_-* &quot;-&quot;??\ &quot;€&quot;_-;_-@_-"/>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minor"/>
      </font>
      <alignment horizontal="left" vertical="center" textRotation="0" wrapText="1"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1" indent="1" justifyLastLine="0" shrinkToFit="0" readingOrder="0"/>
    </dxf>
    <dxf>
      <font>
        <b val="0"/>
        <i val="0"/>
        <strike val="0"/>
        <condense val="0"/>
        <extend val="0"/>
        <outline val="0"/>
        <shadow val="0"/>
        <u val="none"/>
        <vertAlign val="baseline"/>
        <sz val="10"/>
        <color rgb="FF000000"/>
        <name val="Franklin Gothic Book"/>
        <scheme val="none"/>
      </font>
      <alignment horizontal="left" vertical="center" textRotation="0" wrapText="1" indent="1" justifyLastLine="0" shrinkToFit="0" readingOrder="0"/>
    </dxf>
    <dxf>
      <font>
        <b val="0"/>
        <i val="0"/>
        <strike val="0"/>
        <condense val="0"/>
        <extend val="0"/>
        <outline val="0"/>
        <shadow val="0"/>
        <u val="none"/>
        <vertAlign val="baseline"/>
        <sz val="11"/>
        <color theme="1"/>
        <name val="Franklin Gothic Book"/>
        <scheme val="minor"/>
      </font>
      <alignment horizontal="left" vertical="center" textRotation="0" wrapText="1" indent="1"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Tableau d’entreprise" pivot="0" count="3" xr9:uid="{00000000-0011-0000-FFFF-FFFF00000000}">
      <tableStyleElement type="wholeTable" dxfId="18"/>
      <tableStyleElement type="headerRow" dxfId="17"/>
      <tableStyleElement type="second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26</xdr:row>
      <xdr:rowOff>200025</xdr:rowOff>
    </xdr:from>
    <xdr:to>
      <xdr:col>1</xdr:col>
      <xdr:colOff>1318167</xdr:colOff>
      <xdr:row>29</xdr:row>
      <xdr:rowOff>312949</xdr:rowOff>
    </xdr:to>
    <xdr:pic>
      <xdr:nvPicPr>
        <xdr:cNvPr id="3" name="Image 2">
          <a:extLst>
            <a:ext uri="{FF2B5EF4-FFF2-40B4-BE49-F238E27FC236}">
              <a16:creationId xmlns:a16="http://schemas.microsoft.com/office/drawing/2014/main" id="{D786CD8C-1A67-4DA3-A9B8-255B9141BF7B}"/>
            </a:ext>
          </a:extLst>
        </xdr:cNvPr>
        <xdr:cNvPicPr>
          <a:picLocks noChangeAspect="1"/>
        </xdr:cNvPicPr>
      </xdr:nvPicPr>
      <xdr:blipFill>
        <a:blip xmlns:r="http://schemas.openxmlformats.org/officeDocument/2006/relationships" r:embed="rId1"/>
        <a:stretch>
          <a:fillRect/>
        </a:stretch>
      </xdr:blipFill>
      <xdr:spPr>
        <a:xfrm>
          <a:off x="276225" y="7629525"/>
          <a:ext cx="1184817" cy="1084474"/>
        </a:xfrm>
        <a:prstGeom prst="rect">
          <a:avLst/>
        </a:prstGeom>
      </xdr:spPr>
    </xdr:pic>
    <xdr:clientData/>
  </xdr:twoCellAnchor>
  <xdr:twoCellAnchor editAs="oneCell">
    <xdr:from>
      <xdr:col>1</xdr:col>
      <xdr:colOff>2743200</xdr:colOff>
      <xdr:row>0</xdr:row>
      <xdr:rowOff>57150</xdr:rowOff>
    </xdr:from>
    <xdr:to>
      <xdr:col>4</xdr:col>
      <xdr:colOff>95250</xdr:colOff>
      <xdr:row>0</xdr:row>
      <xdr:rowOff>1171574</xdr:rowOff>
    </xdr:to>
    <xdr:pic>
      <xdr:nvPicPr>
        <xdr:cNvPr id="4" name="Image 3">
          <a:extLst>
            <a:ext uri="{FF2B5EF4-FFF2-40B4-BE49-F238E27FC236}">
              <a16:creationId xmlns:a16="http://schemas.microsoft.com/office/drawing/2014/main" id="{0ECE96EA-1E9F-43CE-920F-5764C4B589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86075" y="57150"/>
          <a:ext cx="2924175" cy="11144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26</xdr:row>
      <xdr:rowOff>200025</xdr:rowOff>
    </xdr:from>
    <xdr:to>
      <xdr:col>1</xdr:col>
      <xdr:colOff>1318167</xdr:colOff>
      <xdr:row>29</xdr:row>
      <xdr:rowOff>312949</xdr:rowOff>
    </xdr:to>
    <xdr:pic>
      <xdr:nvPicPr>
        <xdr:cNvPr id="3" name="Image 2">
          <a:extLst>
            <a:ext uri="{FF2B5EF4-FFF2-40B4-BE49-F238E27FC236}">
              <a16:creationId xmlns:a16="http://schemas.microsoft.com/office/drawing/2014/main" id="{46766F4A-22FE-4EB3-A93B-211AB52536A1}"/>
            </a:ext>
          </a:extLst>
        </xdr:cNvPr>
        <xdr:cNvPicPr>
          <a:picLocks noChangeAspect="1"/>
        </xdr:cNvPicPr>
      </xdr:nvPicPr>
      <xdr:blipFill>
        <a:blip xmlns:r="http://schemas.openxmlformats.org/officeDocument/2006/relationships" r:embed="rId1"/>
        <a:stretch>
          <a:fillRect/>
        </a:stretch>
      </xdr:blipFill>
      <xdr:spPr>
        <a:xfrm>
          <a:off x="276225" y="9972675"/>
          <a:ext cx="1184817" cy="1084474"/>
        </a:xfrm>
        <a:prstGeom prst="rect">
          <a:avLst/>
        </a:prstGeom>
      </xdr:spPr>
    </xdr:pic>
    <xdr:clientData/>
  </xdr:twoCellAnchor>
  <xdr:twoCellAnchor editAs="oneCell">
    <xdr:from>
      <xdr:col>1</xdr:col>
      <xdr:colOff>2743200</xdr:colOff>
      <xdr:row>0</xdr:row>
      <xdr:rowOff>47626</xdr:rowOff>
    </xdr:from>
    <xdr:to>
      <xdr:col>4</xdr:col>
      <xdr:colOff>95250</xdr:colOff>
      <xdr:row>0</xdr:row>
      <xdr:rowOff>1162050</xdr:rowOff>
    </xdr:to>
    <xdr:pic>
      <xdr:nvPicPr>
        <xdr:cNvPr id="4" name="Image 3">
          <a:extLst>
            <a:ext uri="{FF2B5EF4-FFF2-40B4-BE49-F238E27FC236}">
              <a16:creationId xmlns:a16="http://schemas.microsoft.com/office/drawing/2014/main" id="{D8016858-2B64-4F91-B05B-317AEF082D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86075" y="47626"/>
          <a:ext cx="2924175" cy="1114424"/>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12C9AB-92FA-41B0-9149-114F7A89BBC2}" name="Tableau_Articles24" displayName="Tableau_Articles24" ref="B13:G21" totalsRowShown="0" headerRowDxfId="15" dataDxfId="14">
  <tableColumns count="6">
    <tableColumn id="2" xr3:uid="{7E16429D-A067-4F39-B203-72564380BB9D}" name="Description" dataDxfId="13"/>
    <tableColumn id="6" xr3:uid="{261A93F1-86CD-4D91-9B22-67B1C661E01A}" name="Conditionnement" dataDxfId="12"/>
    <tableColumn id="1" xr3:uid="{CE1613BA-4815-4759-957C-7B08C1DCB467}" name="Quantité" dataDxfId="11"/>
    <tableColumn id="3" xr3:uid="{A1B8EB58-69ED-4F58-B870-06C255C36859}" name="Prix unitaire HT" dataDxfId="10"/>
    <tableColumn id="4" xr3:uid="{A9F3C2A6-0C5B-478D-979D-6C740928D015}" name="TVA" dataDxfId="9"/>
    <tableColumn id="5" xr3:uid="{A082E8CA-F866-4E08-AF8E-3CB8D1CA8B34}" name="Montant TTC" dataDxfId="8">
      <calculatedColumnFormula>IFERROR(IF(OR(Tableau_Articles24[[#This Row],[Quantité]]="",Tableau_Articles24[[#This Row],[Prix unitaire HT]]=""),"",Tableau_Articles24[[#This Row],[Quantité]]*Tableau_Articles24[[#This Row],[Prix unitaire HT]]*(1+Tableau_Articles24[[#This Row],[TVA]])),"")</calculatedColumnFormula>
    </tableColumn>
  </tableColumns>
  <tableStyleInfo name="Tableau d’entrepris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A7C682-00E8-4B88-8552-14E3B4D028ED}" name="Tableau_Articles242" displayName="Tableau_Articles242" ref="B13:G21" totalsRowShown="0" headerRowDxfId="7" dataDxfId="6">
  <tableColumns count="6">
    <tableColumn id="2" xr3:uid="{6FA35E96-A528-47CD-8B4F-6A713CAA6EAD}" name="Description" dataDxfId="5"/>
    <tableColumn id="6" xr3:uid="{C292F0E4-2C2F-4A64-93F4-A6BEB125E213}" name="Conditionnement" dataDxfId="4"/>
    <tableColumn id="1" xr3:uid="{1C3A5D16-F7C0-415C-8062-92B284C85E64}" name="Quantité" dataDxfId="3"/>
    <tableColumn id="3" xr3:uid="{F9228CD7-F8AB-41AA-8237-501DF0ECA872}" name="Prix unitaire HT" dataDxfId="2"/>
    <tableColumn id="4" xr3:uid="{94975631-1F11-47DB-85B1-6D6C972E3212}" name="TVA" dataDxfId="1"/>
    <tableColumn id="5" xr3:uid="{8F43D5CB-BA8B-40AA-B92A-D4B1326A8A65}" name="Montant TTC" dataDxfId="0">
      <calculatedColumnFormula>IFERROR(IF(OR(Tableau_Articles242[[#This Row],[Quantité]]="",Tableau_Articles242[[#This Row],[Prix unitaire HT]]=""),"",Tableau_Articles242[[#This Row],[Quantité]]*Tableau_Articles242[[#This Row],[Prix unitaire HT]]*(1+Tableau_Articles242[[#This Row],[TVA]])),"")</calculatedColumnFormula>
    </tableColumn>
  </tableColumns>
  <tableStyleInfo name="Tableau d’entreprise" showFirstColumn="0" showLastColumn="0" showRowStripes="1" showColumnStripes="0"/>
</table>
</file>

<file path=xl/theme/theme1.xml><?xml version="1.0" encoding="utf-8"?>
<a:theme xmlns:a="http://schemas.openxmlformats.org/drawingml/2006/main" name="Business Templates Theme">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73680-2A55-4AD3-ABD3-7AEB615CED92}">
  <sheetPr>
    <pageSetUpPr fitToPage="1"/>
  </sheetPr>
  <dimension ref="A1:H38"/>
  <sheetViews>
    <sheetView showGridLines="0" tabSelected="1" view="pageLayout" zoomScaleNormal="100" workbookViewId="0">
      <selection activeCell="G3" sqref="G3"/>
    </sheetView>
  </sheetViews>
  <sheetFormatPr defaultColWidth="8.77734375" defaultRowHeight="26.1" customHeight="1"/>
  <cols>
    <col min="1" max="1" width="1.77734375" style="1" customWidth="1"/>
    <col min="2" max="2" width="40.88671875" style="1" customWidth="1"/>
    <col min="3" max="3" width="16.77734375" style="1" customWidth="1"/>
    <col min="4" max="4" width="10.109375" style="1" customWidth="1"/>
    <col min="5" max="5" width="15.109375" style="1" customWidth="1"/>
    <col min="6" max="6" width="6.33203125" style="1" customWidth="1"/>
    <col min="7" max="7" width="14.109375" style="1" customWidth="1"/>
    <col min="8" max="8" width="1.77734375" style="1" customWidth="1"/>
    <col min="9" max="16384" width="8.77734375" style="1"/>
  </cols>
  <sheetData>
    <row r="1" spans="1:8" ht="114" customHeight="1">
      <c r="A1" s="21"/>
      <c r="B1" s="22"/>
      <c r="C1" s="22"/>
      <c r="D1" s="22"/>
      <c r="E1" s="22"/>
      <c r="F1" s="22"/>
      <c r="G1" s="22"/>
      <c r="H1" s="23"/>
    </row>
    <row r="2" spans="1:8" ht="30" customHeight="1">
      <c r="A2" s="24"/>
      <c r="B2" s="8"/>
      <c r="C2" s="8"/>
      <c r="D2" s="25"/>
      <c r="E2" s="25"/>
      <c r="F2" s="9" t="s">
        <v>0</v>
      </c>
      <c r="G2" s="18">
        <v>45663</v>
      </c>
      <c r="H2" s="26"/>
    </row>
    <row r="3" spans="1:8" s="3" customFormat="1" ht="15.95" customHeight="1">
      <c r="A3" s="27"/>
      <c r="B3" s="28"/>
      <c r="C3" s="28"/>
      <c r="D3" s="29"/>
      <c r="E3" s="29"/>
      <c r="F3" s="9" t="s">
        <v>1</v>
      </c>
      <c r="G3" s="11">
        <v>20250312</v>
      </c>
      <c r="H3" s="30"/>
    </row>
    <row r="4" spans="1:8" s="3" customFormat="1" ht="15.95" customHeight="1">
      <c r="A4" s="27"/>
      <c r="B4" s="28"/>
      <c r="C4" s="28"/>
      <c r="D4" s="29"/>
      <c r="E4" s="29"/>
      <c r="F4" s="9"/>
      <c r="G4" s="11"/>
      <c r="H4" s="30"/>
    </row>
    <row r="5" spans="1:8" ht="30" customHeight="1">
      <c r="A5" s="24"/>
      <c r="B5" s="8" t="s">
        <v>2</v>
      </c>
      <c r="C5" s="8"/>
      <c r="D5" s="25"/>
      <c r="E5" s="25"/>
      <c r="F5" s="10"/>
      <c r="G5" s="25"/>
      <c r="H5" s="26"/>
    </row>
    <row r="6" spans="1:8" ht="15.95" customHeight="1">
      <c r="A6" s="24"/>
      <c r="B6" s="11" t="s">
        <v>3</v>
      </c>
      <c r="C6" s="11"/>
      <c r="D6" s="25"/>
      <c r="E6" s="25"/>
      <c r="F6" s="9" t="s">
        <v>4</v>
      </c>
      <c r="G6" s="11" t="s">
        <v>5</v>
      </c>
      <c r="H6" s="26"/>
    </row>
    <row r="7" spans="1:8" ht="15.95" customHeight="1">
      <c r="A7" s="24"/>
      <c r="B7" s="8" t="s">
        <v>6</v>
      </c>
      <c r="C7" s="8"/>
      <c r="D7" s="25"/>
      <c r="E7" s="25"/>
      <c r="F7" s="9" t="s">
        <v>7</v>
      </c>
      <c r="G7" s="11" t="s">
        <v>8</v>
      </c>
      <c r="H7" s="26"/>
    </row>
    <row r="8" spans="1:8" ht="15.95" customHeight="1">
      <c r="A8" s="24"/>
      <c r="B8" s="19" t="s">
        <v>9</v>
      </c>
      <c r="C8" s="11"/>
      <c r="D8" s="25"/>
      <c r="E8" s="25"/>
      <c r="F8" s="10"/>
      <c r="G8" s="25"/>
      <c r="H8" s="26"/>
    </row>
    <row r="9" spans="1:8" ht="15.95" customHeight="1">
      <c r="A9" s="24"/>
      <c r="B9" s="11"/>
      <c r="C9" s="11"/>
      <c r="D9" s="25"/>
      <c r="E9" s="25"/>
      <c r="F9" s="25"/>
      <c r="G9" s="25"/>
      <c r="H9" s="26"/>
    </row>
    <row r="10" spans="1:8" ht="30" customHeight="1">
      <c r="A10" s="24"/>
      <c r="B10" s="12" t="s">
        <v>10</v>
      </c>
      <c r="C10" s="12"/>
      <c r="D10" s="25"/>
      <c r="E10" s="25"/>
      <c r="F10" s="25"/>
      <c r="G10" s="25"/>
      <c r="H10" s="26"/>
    </row>
    <row r="11" spans="1:8" s="2" customFormat="1" ht="76.5" customHeight="1">
      <c r="A11" s="31"/>
      <c r="B11" s="20" t="s">
        <v>11</v>
      </c>
      <c r="C11" s="20"/>
      <c r="D11" s="20"/>
      <c r="E11" s="20"/>
      <c r="F11" s="20"/>
      <c r="G11" s="20"/>
      <c r="H11" s="32"/>
    </row>
    <row r="12" spans="1:8" ht="26.1" customHeight="1">
      <c r="A12" s="24"/>
      <c r="B12" s="25"/>
      <c r="C12" s="25"/>
      <c r="D12" s="25"/>
      <c r="E12" s="25"/>
      <c r="F12" s="25"/>
      <c r="G12" s="25"/>
      <c r="H12" s="26"/>
    </row>
    <row r="13" spans="1:8" s="5" customFormat="1" ht="31.5" customHeight="1">
      <c r="A13" s="33"/>
      <c r="B13" s="7" t="s">
        <v>12</v>
      </c>
      <c r="C13" s="7" t="s">
        <v>13</v>
      </c>
      <c r="D13" s="7" t="s">
        <v>14</v>
      </c>
      <c r="E13" s="7" t="s">
        <v>15</v>
      </c>
      <c r="F13" s="7" t="s">
        <v>16</v>
      </c>
      <c r="G13" s="7" t="s">
        <v>17</v>
      </c>
      <c r="H13" s="34"/>
    </row>
    <row r="14" spans="1:8" s="4" customFormat="1" ht="26.1" customHeight="1">
      <c r="A14" s="35"/>
      <c r="B14" s="13" t="s">
        <v>18</v>
      </c>
      <c r="C14" s="13" t="s">
        <v>19</v>
      </c>
      <c r="D14" s="36">
        <v>65</v>
      </c>
      <c r="E14" s="37">
        <v>5.65</v>
      </c>
      <c r="F14" s="38">
        <v>0.1</v>
      </c>
      <c r="G14" s="39">
        <f>IFERROR(IF(OR(Tableau_Articles24[[#This Row],[Quantité]]="",Tableau_Articles24[[#This Row],[Prix unitaire HT]]=""),"",Tableau_Articles24[[#This Row],[Quantité]]*Tableau_Articles24[[#This Row],[Prix unitaire HT]]*(1+Tableau_Articles24[[#This Row],[TVA]])),"")</f>
        <v>403.97500000000002</v>
      </c>
      <c r="H14" s="40"/>
    </row>
    <row r="15" spans="1:8" s="4" customFormat="1" ht="26.1" customHeight="1">
      <c r="A15" s="35"/>
      <c r="B15" s="13" t="s">
        <v>20</v>
      </c>
      <c r="C15" s="13" t="s">
        <v>19</v>
      </c>
      <c r="D15" s="36">
        <v>250</v>
      </c>
      <c r="E15" s="37">
        <v>2.09</v>
      </c>
      <c r="F15" s="38">
        <v>0.1</v>
      </c>
      <c r="G15" s="39">
        <f>IFERROR(IF(OR(Tableau_Articles24[[#This Row],[Quantité]]="",Tableau_Articles24[[#This Row],[Prix unitaire HT]]=""),"",Tableau_Articles24[[#This Row],[Quantité]]*Tableau_Articles24[[#This Row],[Prix unitaire HT]]*(1+Tableau_Articles24[[#This Row],[TVA]])),"")</f>
        <v>574.75</v>
      </c>
      <c r="H15" s="40"/>
    </row>
    <row r="16" spans="1:8" s="4" customFormat="1" ht="26.1" customHeight="1">
      <c r="A16" s="35"/>
      <c r="B16" s="13" t="s">
        <v>21</v>
      </c>
      <c r="C16" s="13" t="s">
        <v>19</v>
      </c>
      <c r="D16" s="36">
        <v>400</v>
      </c>
      <c r="E16" s="37">
        <v>2.09</v>
      </c>
      <c r="F16" s="38">
        <v>0.1</v>
      </c>
      <c r="G16" s="39">
        <f>IFERROR(IF(OR(Tableau_Articles24[[#This Row],[Quantité]]="",Tableau_Articles24[[#This Row],[Prix unitaire HT]]=""),"",Tableau_Articles24[[#This Row],[Quantité]]*Tableau_Articles24[[#This Row],[Prix unitaire HT]]*(1+Tableau_Articles24[[#This Row],[TVA]])),"")</f>
        <v>919.6</v>
      </c>
      <c r="H16" s="40"/>
    </row>
    <row r="17" spans="1:8" s="4" customFormat="1" ht="26.1" customHeight="1">
      <c r="A17" s="35"/>
      <c r="B17" s="13" t="s">
        <v>22</v>
      </c>
      <c r="C17" s="13" t="s">
        <v>19</v>
      </c>
      <c r="D17" s="36">
        <v>500</v>
      </c>
      <c r="E17" s="37">
        <v>5.65</v>
      </c>
      <c r="F17" s="38">
        <v>0.1</v>
      </c>
      <c r="G17" s="39">
        <f>IFERROR(IF(OR(Tableau_Articles24[[#This Row],[Quantité]]="",Tableau_Articles24[[#This Row],[Prix unitaire HT]]=""),"",Tableau_Articles24[[#This Row],[Quantité]]*Tableau_Articles24[[#This Row],[Prix unitaire HT]]*(1+Tableau_Articles24[[#This Row],[TVA]])),"")</f>
        <v>3107.5000000000005</v>
      </c>
      <c r="H17" s="40"/>
    </row>
    <row r="18" spans="1:8" s="4" customFormat="1" ht="26.1" customHeight="1">
      <c r="A18" s="35"/>
      <c r="B18" s="13" t="s">
        <v>23</v>
      </c>
      <c r="C18" s="13" t="s">
        <v>19</v>
      </c>
      <c r="D18" s="36">
        <v>200</v>
      </c>
      <c r="E18" s="37">
        <v>3.14</v>
      </c>
      <c r="F18" s="38">
        <v>0.1</v>
      </c>
      <c r="G18" s="39">
        <f>IFERROR(IF(OR(Tableau_Articles24[[#This Row],[Quantité]]="",Tableau_Articles24[[#This Row],[Prix unitaire HT]]=""),"",Tableau_Articles24[[#This Row],[Quantité]]*Tableau_Articles24[[#This Row],[Prix unitaire HT]]*(1+Tableau_Articles24[[#This Row],[TVA]])),"")</f>
        <v>690.80000000000007</v>
      </c>
      <c r="H18" s="40"/>
    </row>
    <row r="19" spans="1:8" ht="26.1" customHeight="1">
      <c r="A19" s="24"/>
      <c r="B19" s="13" t="s">
        <v>24</v>
      </c>
      <c r="C19" s="13" t="s">
        <v>19</v>
      </c>
      <c r="D19" s="36">
        <v>500</v>
      </c>
      <c r="E19" s="37">
        <v>3.14</v>
      </c>
      <c r="F19" s="38">
        <v>0.1</v>
      </c>
      <c r="G19" s="39">
        <f>IFERROR(IF(OR(Tableau_Articles24[[#This Row],[Quantité]]="",Tableau_Articles24[[#This Row],[Prix unitaire HT]]=""),"",Tableau_Articles24[[#This Row],[Quantité]]*Tableau_Articles24[[#This Row],[Prix unitaire HT]]*(1+Tableau_Articles24[[#This Row],[TVA]])),"")</f>
        <v>1727.0000000000002</v>
      </c>
      <c r="H19" s="26"/>
    </row>
    <row r="20" spans="1:8" s="3" customFormat="1" ht="26.1" customHeight="1">
      <c r="A20" s="27"/>
      <c r="B20" s="13" t="s">
        <v>25</v>
      </c>
      <c r="C20" s="13" t="s">
        <v>19</v>
      </c>
      <c r="D20" s="36">
        <v>65</v>
      </c>
      <c r="E20" s="37">
        <v>17.77</v>
      </c>
      <c r="F20" s="38">
        <v>0.1</v>
      </c>
      <c r="G20" s="39">
        <f>IFERROR(IF(OR(Tableau_Articles24[[#This Row],[Quantité]]="",Tableau_Articles24[[#This Row],[Prix unitaire HT]]=""),"",Tableau_Articles24[[#This Row],[Quantité]]*Tableau_Articles24[[#This Row],[Prix unitaire HT]]*(1+Tableau_Articles24[[#This Row],[TVA]])),"")</f>
        <v>1270.5550000000001</v>
      </c>
      <c r="H20" s="30"/>
    </row>
    <row r="21" spans="1:8" s="3" customFormat="1" ht="26.1" customHeight="1">
      <c r="A21" s="27"/>
      <c r="B21" s="13"/>
      <c r="C21" s="13"/>
      <c r="D21" s="36"/>
      <c r="E21" s="37"/>
      <c r="F21" s="38"/>
      <c r="G21" s="39" t="str">
        <f>IFERROR(IF(OR(Tableau_Articles24[[#This Row],[Quantité]]="",Tableau_Articles24[[#This Row],[Prix unitaire HT]]=""),"",Tableau_Articles24[[#This Row],[Quantité]]*Tableau_Articles24[[#This Row],[Prix unitaire HT]]*(1+Tableau_Articles24[[#This Row],[TVA]])),"")</f>
        <v/>
      </c>
      <c r="H21" s="30"/>
    </row>
    <row r="22" spans="1:8" s="3" customFormat="1" ht="26.1" customHeight="1">
      <c r="A22" s="27"/>
      <c r="B22" s="25"/>
      <c r="C22" s="25"/>
      <c r="D22" s="25"/>
      <c r="E22" s="25"/>
      <c r="F22" s="25"/>
      <c r="G22" s="25"/>
      <c r="H22" s="30"/>
    </row>
    <row r="23" spans="1:8" s="3" customFormat="1" ht="26.1" customHeight="1">
      <c r="A23" s="27"/>
      <c r="B23" s="29"/>
      <c r="C23" s="29"/>
      <c r="D23" s="29"/>
      <c r="E23" s="29"/>
      <c r="F23" s="14" t="s">
        <v>26</v>
      </c>
      <c r="G23" s="41">
        <f>SUM(Tableau_Articles24[Montant TTC])</f>
        <v>8694.18</v>
      </c>
      <c r="H23" s="30"/>
    </row>
    <row r="24" spans="1:8" s="3" customFormat="1" ht="31.5" customHeight="1">
      <c r="A24" s="27"/>
      <c r="B24" s="15" t="s">
        <v>27</v>
      </c>
      <c r="C24" s="15" t="s">
        <v>28</v>
      </c>
      <c r="D24" s="29"/>
      <c r="E24" s="29"/>
      <c r="F24" s="14" t="s">
        <v>29</v>
      </c>
      <c r="G24" s="42">
        <f>2*15*8</f>
        <v>240</v>
      </c>
      <c r="H24" s="30"/>
    </row>
    <row r="25" spans="1:8" s="3" customFormat="1" ht="26.1" customHeight="1">
      <c r="A25" s="27"/>
      <c r="B25" s="43"/>
      <c r="C25" s="43"/>
      <c r="D25" s="29"/>
      <c r="E25" s="29"/>
      <c r="F25" s="16" t="s">
        <v>30</v>
      </c>
      <c r="G25" s="6">
        <f>SUM(G23,G24)</f>
        <v>8934.18</v>
      </c>
      <c r="H25" s="30"/>
    </row>
    <row r="26" spans="1:8" s="3" customFormat="1" ht="26.1" customHeight="1">
      <c r="A26" s="27"/>
      <c r="B26" s="29"/>
      <c r="C26" s="29"/>
      <c r="D26" s="29"/>
      <c r="E26" s="29"/>
      <c r="F26" s="29"/>
      <c r="G26" s="29"/>
      <c r="H26" s="30"/>
    </row>
    <row r="27" spans="1:8" s="3" customFormat="1" ht="26.1" customHeight="1">
      <c r="A27" s="27"/>
      <c r="B27" s="17" t="s">
        <v>31</v>
      </c>
      <c r="C27" s="17"/>
      <c r="D27" s="29"/>
      <c r="E27" s="29"/>
      <c r="F27" s="29"/>
      <c r="G27" s="29"/>
      <c r="H27" s="30"/>
    </row>
    <row r="28" spans="1:8" s="3" customFormat="1" ht="26.1" customHeight="1">
      <c r="A28" s="27"/>
      <c r="B28" s="29"/>
      <c r="C28" s="29"/>
      <c r="D28" s="29"/>
      <c r="E28" s="29"/>
      <c r="F28" s="29"/>
      <c r="G28" s="29"/>
      <c r="H28" s="30"/>
    </row>
    <row r="29" spans="1:8" ht="26.1" customHeight="1">
      <c r="A29" s="24"/>
      <c r="B29" s="29"/>
      <c r="C29" s="29"/>
      <c r="D29" s="29"/>
      <c r="E29" s="29"/>
      <c r="F29" s="29"/>
      <c r="G29" s="29"/>
      <c r="H29" s="26"/>
    </row>
    <row r="30" spans="1:8" ht="26.1" customHeight="1">
      <c r="A30" s="24"/>
      <c r="B30" s="29"/>
      <c r="C30" s="29"/>
      <c r="D30" s="29"/>
      <c r="E30" s="29"/>
      <c r="F30" s="29"/>
      <c r="G30" s="29"/>
      <c r="H30" s="26"/>
    </row>
    <row r="31" spans="1:8" ht="26.1" customHeight="1">
      <c r="A31" s="24"/>
      <c r="B31" s="29"/>
      <c r="C31" s="29"/>
      <c r="D31" s="29"/>
      <c r="E31" s="29"/>
      <c r="F31" s="29"/>
      <c r="G31" s="29"/>
      <c r="H31" s="26"/>
    </row>
    <row r="32" spans="1:8" ht="26.1" customHeight="1">
      <c r="A32" s="24"/>
      <c r="B32" s="25"/>
      <c r="C32" s="25"/>
      <c r="D32" s="25"/>
      <c r="E32" s="25"/>
      <c r="F32" s="25"/>
      <c r="G32" s="25"/>
      <c r="H32" s="26"/>
    </row>
    <row r="33" spans="1:8" ht="26.1" customHeight="1">
      <c r="A33" s="24"/>
      <c r="B33" s="25"/>
      <c r="C33" s="25"/>
      <c r="D33" s="25"/>
      <c r="E33" s="25"/>
      <c r="F33" s="25"/>
      <c r="G33" s="25"/>
      <c r="H33" s="26"/>
    </row>
    <row r="34" spans="1:8" ht="26.1" customHeight="1">
      <c r="A34" s="24"/>
      <c r="B34" s="25"/>
      <c r="C34" s="25"/>
      <c r="D34" s="25"/>
      <c r="E34" s="25"/>
      <c r="F34" s="25"/>
      <c r="G34" s="25"/>
      <c r="H34" s="26"/>
    </row>
    <row r="35" spans="1:8" ht="26.1" customHeight="1" thickBot="1">
      <c r="A35" s="44"/>
      <c r="B35" s="25"/>
      <c r="C35" s="25"/>
      <c r="D35" s="25"/>
      <c r="E35" s="25"/>
      <c r="F35" s="25"/>
      <c r="G35" s="25"/>
      <c r="H35" s="45"/>
    </row>
    <row r="38" spans="1:8" ht="26.1" customHeight="1" thickBot="1">
      <c r="A38" s="25"/>
      <c r="B38" s="46"/>
      <c r="C38" s="46"/>
      <c r="D38" s="46"/>
      <c r="E38" s="46"/>
      <c r="F38" s="46"/>
      <c r="G38" s="46"/>
      <c r="H38" s="25"/>
    </row>
  </sheetData>
  <mergeCells count="1">
    <mergeCell ref="B11:G11"/>
  </mergeCells>
  <dataValidations count="21">
    <dataValidation allowBlank="1" showInputMessage="1" showErrorMessage="1" promptTitle="Modèle de devis" prompt="_x000a_Créez un devis avec calcul de la TVA dans cette feuille de calcul. Entrez les détails de la société, du client, du devis, de l’expédition et du produit. Le total dû est calculé automatiquement." sqref="A1" xr:uid="{D8A0FC4A-212D-4F00-A3C9-44B39648B743}"/>
    <dataValidation allowBlank="1" showInputMessage="1" showErrorMessage="1" prompt="Entrez l’ID du client dans cette cellule." sqref="G4" xr:uid="{0325D9C7-CEE0-4657-909B-965A05FEC09A}"/>
    <dataValidation allowBlank="1" showInputMessage="1" showErrorMessage="1" prompt="Entrez le numéro de devis dans cette cellule." sqref="G3" xr:uid="{99F2E2BE-4CD9-4C89-AB3D-524A81AA02C0}"/>
    <dataValidation allowBlank="1" showInputMessage="1" showErrorMessage="1" prompt="Entrer la date du devis dans cette cellule." sqref="G2" xr:uid="{201D10EA-66C2-426D-8CE8-E670F4F70B2E}"/>
    <dataValidation allowBlank="1" showInputMessage="1" showErrorMessage="1" prompt="Entrez l’adresse complète de la société dans cette cellule." sqref="B3:C3" xr:uid="{E7873C9A-FDBA-4396-BFDB-0AEA3306F425}"/>
    <dataValidation allowBlank="1" showInputMessage="1" showErrorMessage="1" prompt="Entrez le numéro de téléphone et les détails de contact dans cette cellule." sqref="B4:C4" xr:uid="{1BD8C9F6-C97C-4EF7-B4DE-6E2D7A8E84E9}"/>
    <dataValidation allowBlank="1" showInputMessage="1" showErrorMessage="1" prompt="Entrez le nom de l’auteur du devis dans cette cellule." sqref="G6:G7" xr:uid="{985510EB-D3C4-4DF2-970C-D7342FA58D54}"/>
    <dataValidation allowBlank="1" showInputMessage="1" showErrorMessage="1" prompt="Entrez le nom du client dans cette cellule." sqref="B6:C6" xr:uid="{A21B76D0-3A89-4000-BB27-CF7E2334755A}"/>
    <dataValidation allowBlank="1" showInputMessage="1" showErrorMessage="1" prompt="Entrez le nom de société du client dans cette cellule." sqref="B8:C8" xr:uid="{F471D3BF-32C1-4838-B433-8BFE465E4AFF}"/>
    <dataValidation allowBlank="1" showInputMessage="1" showErrorMessage="1" prompt="Entrez les détails de contact du client de cette cellule." sqref="B9:C9" xr:uid="{DEBF4C5D-C6CB-4B36-9D8E-E90C2B5E5518}"/>
    <dataValidation allowBlank="1" showInputMessage="1" showErrorMessage="1" prompt="Entrer des commentaires ou des instructions spéciales dans cette cellule." sqref="B11:F11" xr:uid="{3D6A609D-111F-4338-831C-733A691A6C59}"/>
    <dataValidation allowBlank="1" showInputMessage="1" showErrorMessage="1" prompt="Entrez la description dans cette colonne." sqref="B13:D13" xr:uid="{78C67829-B281-4437-8B3C-10C8EF42B2B2}"/>
    <dataValidation allowBlank="1" showInputMessage="1" showErrorMessage="1" prompt="Entrez la quantité dans cette colonne." sqref="D13" xr:uid="{D6B09755-75E1-4D69-917F-7F5344E3DE13}"/>
    <dataValidation allowBlank="1" showInputMessage="1" showErrorMessage="1" prompt="Entrez Oui pour les articles taxables dans cette colonne." sqref="F13" xr:uid="{D7F6BC1E-4216-46B5-8D87-79BA793ADD61}"/>
    <dataValidation allowBlank="1" showInputMessage="1" showErrorMessage="1" prompt="Le montant est calculé automatiquement dans cette colonne sous cet en-tête, et le sous-total est calculé automatiquement à la fin." sqref="G13" xr:uid="{30146B90-29D3-44B1-A090-242B2413A44F}"/>
    <dataValidation allowBlank="1" showInputMessage="1" showErrorMessage="1" prompt="Entrez le prix unitaire dans cette colonne." sqref="E13" xr:uid="{D146F45F-9BA1-45D5-995D-03E683A688CB}"/>
    <dataValidation allowBlank="1" showInputMessage="1" showErrorMessage="1" prompt="Entrez un autre montant dans la cellule à droite." sqref="F24" xr:uid="{159D67DF-ACB4-456B-899E-D26A51B72583}"/>
    <dataValidation allowBlank="1" showInputMessage="1" showErrorMessage="1" prompt="Le total dû est calculé automatiquement dans la cellule à droite." sqref="F25" xr:uid="{4643EE43-A7D8-46C5-8D0A-CA808E7417F7}"/>
    <dataValidation allowBlank="1" showInputMessage="1" showErrorMessage="1" prompt="Entrer des détails de contact supplémentaires de cette cellule." sqref="B25:C25" xr:uid="{F30C7379-C667-4FB9-B3CE-139E0175BED6}"/>
    <dataValidation allowBlank="1" showInputMessage="1" showErrorMessage="1" prompt="Entrez un autre montant dans cette cellule." sqref="G24" xr:uid="{F412AE25-D8B6-4F6C-AB37-C5AF0B20D22B}"/>
    <dataValidation allowBlank="1" showInputMessage="1" showErrorMessage="1" prompt="Le total dû est calculé automatiquement dans cette cellule." sqref="G25" xr:uid="{DC5ED4F7-473D-4CF2-832B-2B1EA8263D9D}"/>
  </dataValidations>
  <printOptions horizontalCentered="1"/>
  <pageMargins left="0.25" right="0.25" top="0.56944444444444442" bottom="0.75" header="0.3" footer="0.3"/>
  <pageSetup paperSize="9" scale="70" orientation="portrait" r:id="rId1"/>
  <headerFooter>
    <oddFooter>&amp;R&amp;P/&amp;N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11280-7797-4539-BD26-BB658A9549ED}">
  <sheetPr>
    <pageSetUpPr fitToPage="1"/>
  </sheetPr>
  <dimension ref="A1:H38"/>
  <sheetViews>
    <sheetView showGridLines="0" view="pageLayout" topLeftCell="A19" zoomScaleNormal="100" workbookViewId="0">
      <selection activeCell="G25" sqref="G25"/>
    </sheetView>
  </sheetViews>
  <sheetFormatPr defaultColWidth="8.77734375" defaultRowHeight="26.1" customHeight="1"/>
  <cols>
    <col min="1" max="1" width="1.77734375" style="1" customWidth="1"/>
    <col min="2" max="2" width="40.88671875" style="1" customWidth="1"/>
    <col min="3" max="3" width="16.77734375" style="1" customWidth="1"/>
    <col min="4" max="4" width="10.109375" style="1" customWidth="1"/>
    <col min="5" max="5" width="15.109375" style="1" customWidth="1"/>
    <col min="6" max="6" width="6.33203125" style="1" customWidth="1"/>
    <col min="7" max="7" width="14.109375" style="1" customWidth="1"/>
    <col min="8" max="8" width="1.77734375" style="1" customWidth="1"/>
    <col min="9" max="16384" width="8.77734375" style="1"/>
  </cols>
  <sheetData>
    <row r="1" spans="1:8" ht="114" customHeight="1">
      <c r="A1" s="21"/>
      <c r="B1" s="22"/>
      <c r="C1" s="22"/>
      <c r="D1" s="22"/>
      <c r="E1" s="22"/>
      <c r="F1" s="22"/>
      <c r="G1" s="22"/>
      <c r="H1" s="23"/>
    </row>
    <row r="2" spans="1:8" ht="30" customHeight="1">
      <c r="A2" s="24"/>
      <c r="B2" s="8"/>
      <c r="C2" s="8"/>
      <c r="D2" s="25"/>
      <c r="E2" s="25"/>
      <c r="F2" s="9" t="s">
        <v>0</v>
      </c>
      <c r="G2" s="18">
        <v>45663</v>
      </c>
      <c r="H2" s="26"/>
    </row>
    <row r="3" spans="1:8" s="3" customFormat="1" ht="15.95" customHeight="1">
      <c r="A3" s="27"/>
      <c r="B3" s="28"/>
      <c r="C3" s="28"/>
      <c r="D3" s="29"/>
      <c r="E3" s="29"/>
      <c r="F3" s="9" t="s">
        <v>1</v>
      </c>
      <c r="G3" s="11">
        <v>20250312</v>
      </c>
      <c r="H3" s="30"/>
    </row>
    <row r="4" spans="1:8" s="3" customFormat="1" ht="15.95" customHeight="1">
      <c r="A4" s="27"/>
      <c r="B4" s="28"/>
      <c r="C4" s="28"/>
      <c r="D4" s="29"/>
      <c r="E4" s="29"/>
      <c r="F4" s="9"/>
      <c r="G4" s="11"/>
      <c r="H4" s="30"/>
    </row>
    <row r="5" spans="1:8" ht="30" customHeight="1">
      <c r="A5" s="24"/>
      <c r="B5" s="8" t="s">
        <v>2</v>
      </c>
      <c r="C5" s="8"/>
      <c r="D5" s="25"/>
      <c r="E5" s="25"/>
      <c r="F5" s="10"/>
      <c r="G5" s="25"/>
      <c r="H5" s="26"/>
    </row>
    <row r="6" spans="1:8" ht="15.95" customHeight="1">
      <c r="A6" s="24"/>
      <c r="B6" s="11" t="s">
        <v>3</v>
      </c>
      <c r="C6" s="11"/>
      <c r="D6" s="25"/>
      <c r="E6" s="25"/>
      <c r="F6" s="9" t="s">
        <v>4</v>
      </c>
      <c r="G6" s="11" t="s">
        <v>5</v>
      </c>
      <c r="H6" s="26"/>
    </row>
    <row r="7" spans="1:8" ht="15.95" customHeight="1">
      <c r="A7" s="24"/>
      <c r="B7" s="8" t="s">
        <v>6</v>
      </c>
      <c r="C7" s="8"/>
      <c r="D7" s="25"/>
      <c r="E7" s="25"/>
      <c r="F7" s="9" t="s">
        <v>7</v>
      </c>
      <c r="G7" s="11" t="s">
        <v>8</v>
      </c>
      <c r="H7" s="26"/>
    </row>
    <row r="8" spans="1:8" ht="15.95" customHeight="1">
      <c r="A8" s="24"/>
      <c r="B8" s="19" t="s">
        <v>9</v>
      </c>
      <c r="C8" s="11"/>
      <c r="D8" s="25"/>
      <c r="E8" s="25"/>
      <c r="F8" s="10"/>
      <c r="G8" s="25"/>
      <c r="H8" s="26"/>
    </row>
    <row r="9" spans="1:8" ht="15.95" customHeight="1">
      <c r="A9" s="24"/>
      <c r="B9" s="11"/>
      <c r="C9" s="11"/>
      <c r="D9" s="25"/>
      <c r="E9" s="25"/>
      <c r="F9" s="25"/>
      <c r="G9" s="25"/>
      <c r="H9" s="26"/>
    </row>
    <row r="10" spans="1:8" ht="30" customHeight="1">
      <c r="A10" s="24"/>
      <c r="B10" s="12" t="s">
        <v>10</v>
      </c>
      <c r="C10" s="12"/>
      <c r="D10" s="25"/>
      <c r="E10" s="25"/>
      <c r="F10" s="25"/>
      <c r="G10" s="25"/>
      <c r="H10" s="26"/>
    </row>
    <row r="11" spans="1:8" s="2" customFormat="1" ht="76.5" customHeight="1">
      <c r="A11" s="31"/>
      <c r="B11" s="20" t="s">
        <v>11</v>
      </c>
      <c r="C11" s="20"/>
      <c r="D11" s="20"/>
      <c r="E11" s="20"/>
      <c r="F11" s="20"/>
      <c r="G11" s="20"/>
      <c r="H11" s="32"/>
    </row>
    <row r="12" spans="1:8" ht="26.1" customHeight="1">
      <c r="A12" s="24"/>
      <c r="B12" s="25"/>
      <c r="C12" s="25"/>
      <c r="D12" s="25"/>
      <c r="E12" s="25"/>
      <c r="F12" s="25"/>
      <c r="G12" s="25"/>
      <c r="H12" s="26"/>
    </row>
    <row r="13" spans="1:8" s="5" customFormat="1" ht="31.5" customHeight="1">
      <c r="A13" s="33"/>
      <c r="B13" s="7" t="s">
        <v>12</v>
      </c>
      <c r="C13" s="7" t="s">
        <v>13</v>
      </c>
      <c r="D13" s="7" t="s">
        <v>14</v>
      </c>
      <c r="E13" s="7" t="s">
        <v>15</v>
      </c>
      <c r="F13" s="7" t="s">
        <v>16</v>
      </c>
      <c r="G13" s="7" t="s">
        <v>17</v>
      </c>
      <c r="H13" s="34"/>
    </row>
    <row r="14" spans="1:8" s="4" customFormat="1" ht="26.1" customHeight="1">
      <c r="A14" s="35"/>
      <c r="B14" s="13" t="s">
        <v>18</v>
      </c>
      <c r="C14" s="13" t="s">
        <v>19</v>
      </c>
      <c r="D14" s="36">
        <v>65</v>
      </c>
      <c r="E14" s="37">
        <v>5.65</v>
      </c>
      <c r="F14" s="38">
        <v>0.1</v>
      </c>
      <c r="G14" s="39">
        <f>IFERROR(IF(OR(Tableau_Articles242[[#This Row],[Quantité]]="",Tableau_Articles242[[#This Row],[Prix unitaire HT]]=""),"",Tableau_Articles242[[#This Row],[Quantité]]*Tableau_Articles242[[#This Row],[Prix unitaire HT]]*(1+Tableau_Articles242[[#This Row],[TVA]])),"")</f>
        <v>403.97500000000002</v>
      </c>
      <c r="H14" s="40"/>
    </row>
    <row r="15" spans="1:8" s="4" customFormat="1" ht="26.1" customHeight="1">
      <c r="A15" s="35"/>
      <c r="B15" s="13" t="s">
        <v>20</v>
      </c>
      <c r="C15" s="13" t="s">
        <v>19</v>
      </c>
      <c r="D15" s="36">
        <v>250</v>
      </c>
      <c r="E15" s="37">
        <v>2.09</v>
      </c>
      <c r="F15" s="38">
        <v>0.1</v>
      </c>
      <c r="G15" s="39">
        <f>IFERROR(IF(OR(Tableau_Articles242[[#This Row],[Quantité]]="",Tableau_Articles242[[#This Row],[Prix unitaire HT]]=""),"",Tableau_Articles242[[#This Row],[Quantité]]*Tableau_Articles242[[#This Row],[Prix unitaire HT]]*(1+Tableau_Articles242[[#This Row],[TVA]])),"")</f>
        <v>574.75</v>
      </c>
      <c r="H15" s="40"/>
    </row>
    <row r="16" spans="1:8" s="4" customFormat="1" ht="26.1" customHeight="1">
      <c r="A16" s="35"/>
      <c r="B16" s="13" t="s">
        <v>21</v>
      </c>
      <c r="C16" s="13" t="s">
        <v>19</v>
      </c>
      <c r="D16" s="36">
        <v>400</v>
      </c>
      <c r="E16" s="37">
        <v>2.09</v>
      </c>
      <c r="F16" s="38">
        <v>0.1</v>
      </c>
      <c r="G16" s="39">
        <f>IFERROR(IF(OR(Tableau_Articles242[[#This Row],[Quantité]]="",Tableau_Articles242[[#This Row],[Prix unitaire HT]]=""),"",Tableau_Articles242[[#This Row],[Quantité]]*Tableau_Articles242[[#This Row],[Prix unitaire HT]]*(1+Tableau_Articles242[[#This Row],[TVA]])),"")</f>
        <v>919.6</v>
      </c>
      <c r="H16" s="40"/>
    </row>
    <row r="17" spans="1:8" s="4" customFormat="1" ht="26.1" customHeight="1">
      <c r="A17" s="35"/>
      <c r="B17" s="13" t="s">
        <v>22</v>
      </c>
      <c r="C17" s="13" t="s">
        <v>19</v>
      </c>
      <c r="D17" s="36">
        <v>500</v>
      </c>
      <c r="E17" s="37">
        <v>5.65</v>
      </c>
      <c r="F17" s="38">
        <v>0.1</v>
      </c>
      <c r="G17" s="39">
        <f>IFERROR(IF(OR(Tableau_Articles242[[#This Row],[Quantité]]="",Tableau_Articles242[[#This Row],[Prix unitaire HT]]=""),"",Tableau_Articles242[[#This Row],[Quantité]]*Tableau_Articles242[[#This Row],[Prix unitaire HT]]*(1+Tableau_Articles242[[#This Row],[TVA]])),"")</f>
        <v>3107.5000000000005</v>
      </c>
      <c r="H17" s="40"/>
    </row>
    <row r="18" spans="1:8" s="4" customFormat="1" ht="26.1" customHeight="1">
      <c r="A18" s="35"/>
      <c r="B18" s="13" t="s">
        <v>23</v>
      </c>
      <c r="C18" s="13" t="s">
        <v>19</v>
      </c>
      <c r="D18" s="36">
        <v>200</v>
      </c>
      <c r="E18" s="37">
        <v>3.14</v>
      </c>
      <c r="F18" s="38">
        <v>0.1</v>
      </c>
      <c r="G18" s="39">
        <f>IFERROR(IF(OR(Tableau_Articles242[[#This Row],[Quantité]]="",Tableau_Articles242[[#This Row],[Prix unitaire HT]]=""),"",Tableau_Articles242[[#This Row],[Quantité]]*Tableau_Articles242[[#This Row],[Prix unitaire HT]]*(1+Tableau_Articles242[[#This Row],[TVA]])),"")</f>
        <v>690.80000000000007</v>
      </c>
      <c r="H18" s="40"/>
    </row>
    <row r="19" spans="1:8" ht="26.1" customHeight="1">
      <c r="A19" s="24"/>
      <c r="B19" s="13" t="s">
        <v>24</v>
      </c>
      <c r="C19" s="13" t="s">
        <v>19</v>
      </c>
      <c r="D19" s="36">
        <v>500</v>
      </c>
      <c r="E19" s="37">
        <v>3.14</v>
      </c>
      <c r="F19" s="38">
        <v>0.1</v>
      </c>
      <c r="G19" s="39">
        <f>IFERROR(IF(OR(Tableau_Articles242[[#This Row],[Quantité]]="",Tableau_Articles242[[#This Row],[Prix unitaire HT]]=""),"",Tableau_Articles242[[#This Row],[Quantité]]*Tableau_Articles242[[#This Row],[Prix unitaire HT]]*(1+Tableau_Articles242[[#This Row],[TVA]])),"")</f>
        <v>1727.0000000000002</v>
      </c>
      <c r="H19" s="26"/>
    </row>
    <row r="20" spans="1:8" s="3" customFormat="1" ht="26.1" customHeight="1">
      <c r="A20" s="27"/>
      <c r="B20" s="13" t="s">
        <v>32</v>
      </c>
      <c r="C20" s="13" t="s">
        <v>19</v>
      </c>
      <c r="D20" s="36">
        <v>65</v>
      </c>
      <c r="E20" s="37">
        <v>20.91</v>
      </c>
      <c r="F20" s="38">
        <v>0.1</v>
      </c>
      <c r="G20" s="39">
        <f>IFERROR(IF(OR(Tableau_Articles242[[#This Row],[Quantité]]="",Tableau_Articles242[[#This Row],[Prix unitaire HT]]=""),"",Tableau_Articles242[[#This Row],[Quantité]]*Tableau_Articles242[[#This Row],[Prix unitaire HT]]*(1+Tableau_Articles242[[#This Row],[TVA]])),"")</f>
        <v>1495.0650000000003</v>
      </c>
      <c r="H20" s="30"/>
    </row>
    <row r="21" spans="1:8" s="3" customFormat="1" ht="26.1" customHeight="1">
      <c r="A21" s="27"/>
      <c r="B21" s="13" t="s">
        <v>33</v>
      </c>
      <c r="C21" s="13" t="s">
        <v>19</v>
      </c>
      <c r="D21" s="36">
        <v>65</v>
      </c>
      <c r="E21" s="37">
        <v>3</v>
      </c>
      <c r="F21" s="38">
        <v>0.2</v>
      </c>
      <c r="G21" s="39">
        <f>IFERROR(IF(OR(Tableau_Articles242[[#This Row],[Quantité]]="",Tableau_Articles242[[#This Row],[Prix unitaire HT]]=""),"",Tableau_Articles242[[#This Row],[Quantité]]*Tableau_Articles242[[#This Row],[Prix unitaire HT]]*(1+Tableau_Articles242[[#This Row],[TVA]])),"")</f>
        <v>234</v>
      </c>
      <c r="H21" s="30"/>
    </row>
    <row r="22" spans="1:8" s="3" customFormat="1" ht="26.1" customHeight="1">
      <c r="A22" s="27"/>
      <c r="B22" s="25"/>
      <c r="C22" s="25"/>
      <c r="D22" s="25"/>
      <c r="E22" s="25"/>
      <c r="F22" s="25"/>
      <c r="G22" s="25"/>
      <c r="H22" s="30"/>
    </row>
    <row r="23" spans="1:8" s="3" customFormat="1" ht="26.1" customHeight="1">
      <c r="A23" s="27"/>
      <c r="B23" s="29"/>
      <c r="C23" s="29"/>
      <c r="D23" s="29"/>
      <c r="E23" s="29"/>
      <c r="F23" s="14" t="s">
        <v>26</v>
      </c>
      <c r="G23" s="41">
        <f>SUM(Tableau_Articles242[Montant TTC])</f>
        <v>9152.69</v>
      </c>
      <c r="H23" s="30"/>
    </row>
    <row r="24" spans="1:8" s="3" customFormat="1" ht="31.5" customHeight="1">
      <c r="A24" s="27"/>
      <c r="B24" s="15" t="s">
        <v>27</v>
      </c>
      <c r="C24" s="15" t="s">
        <v>28</v>
      </c>
      <c r="D24" s="29"/>
      <c r="E24" s="29"/>
      <c r="F24" s="14" t="s">
        <v>29</v>
      </c>
      <c r="G24" s="42">
        <f>2*15*8</f>
        <v>240</v>
      </c>
      <c r="H24" s="30"/>
    </row>
    <row r="25" spans="1:8" s="3" customFormat="1" ht="26.1" customHeight="1">
      <c r="A25" s="27"/>
      <c r="B25" s="43"/>
      <c r="C25" s="43"/>
      <c r="D25" s="29"/>
      <c r="E25" s="29"/>
      <c r="F25" s="16" t="s">
        <v>30</v>
      </c>
      <c r="G25" s="6">
        <f>SUM(G23,G24)</f>
        <v>9392.69</v>
      </c>
      <c r="H25" s="30"/>
    </row>
    <row r="26" spans="1:8" s="3" customFormat="1" ht="26.1" customHeight="1">
      <c r="A26" s="27"/>
      <c r="B26" s="29"/>
      <c r="C26" s="29"/>
      <c r="D26" s="29"/>
      <c r="E26" s="29"/>
      <c r="F26" s="29"/>
      <c r="G26" s="29"/>
      <c r="H26" s="30"/>
    </row>
    <row r="27" spans="1:8" s="3" customFormat="1" ht="26.1" customHeight="1">
      <c r="A27" s="27"/>
      <c r="B27" s="17" t="s">
        <v>31</v>
      </c>
      <c r="C27" s="17"/>
      <c r="D27" s="29"/>
      <c r="E27" s="29"/>
      <c r="F27" s="29"/>
      <c r="G27" s="29"/>
      <c r="H27" s="30"/>
    </row>
    <row r="28" spans="1:8" s="3" customFormat="1" ht="26.1" customHeight="1">
      <c r="A28" s="27"/>
      <c r="B28" s="29"/>
      <c r="C28" s="29"/>
      <c r="D28" s="29"/>
      <c r="E28" s="29"/>
      <c r="F28" s="29"/>
      <c r="G28" s="29"/>
      <c r="H28" s="30"/>
    </row>
    <row r="29" spans="1:8" ht="26.1" customHeight="1">
      <c r="A29" s="24"/>
      <c r="B29" s="29"/>
      <c r="C29" s="29"/>
      <c r="D29" s="29"/>
      <c r="E29" s="29"/>
      <c r="F29" s="29"/>
      <c r="G29" s="29"/>
      <c r="H29" s="26"/>
    </row>
    <row r="30" spans="1:8" ht="26.1" customHeight="1">
      <c r="A30" s="24"/>
      <c r="B30" s="29"/>
      <c r="C30" s="29"/>
      <c r="D30" s="29"/>
      <c r="E30" s="29"/>
      <c r="F30" s="29"/>
      <c r="G30" s="29"/>
      <c r="H30" s="26"/>
    </row>
    <row r="31" spans="1:8" ht="26.1" customHeight="1">
      <c r="A31" s="24"/>
      <c r="B31" s="29"/>
      <c r="C31" s="29"/>
      <c r="D31" s="29"/>
      <c r="E31" s="29"/>
      <c r="F31" s="29"/>
      <c r="G31" s="29"/>
      <c r="H31" s="26"/>
    </row>
    <row r="32" spans="1:8" ht="26.1" customHeight="1">
      <c r="A32" s="24"/>
      <c r="B32" s="25"/>
      <c r="C32" s="25"/>
      <c r="D32" s="25"/>
      <c r="E32" s="25"/>
      <c r="F32" s="25"/>
      <c r="G32" s="25"/>
      <c r="H32" s="26"/>
    </row>
    <row r="33" spans="1:8" ht="26.1" customHeight="1">
      <c r="A33" s="24"/>
      <c r="B33" s="25"/>
      <c r="C33" s="25"/>
      <c r="D33" s="25"/>
      <c r="E33" s="25"/>
      <c r="F33" s="25"/>
      <c r="G33" s="25"/>
      <c r="H33" s="26"/>
    </row>
    <row r="34" spans="1:8" ht="26.1" customHeight="1">
      <c r="A34" s="24"/>
      <c r="B34" s="25"/>
      <c r="C34" s="25"/>
      <c r="D34" s="25"/>
      <c r="E34" s="25"/>
      <c r="F34" s="25"/>
      <c r="G34" s="25"/>
      <c r="H34" s="26"/>
    </row>
    <row r="35" spans="1:8" ht="26.1" customHeight="1" thickBot="1">
      <c r="A35" s="44"/>
      <c r="B35" s="25"/>
      <c r="C35" s="25"/>
      <c r="D35" s="25"/>
      <c r="E35" s="25"/>
      <c r="F35" s="25"/>
      <c r="G35" s="25"/>
      <c r="H35" s="45"/>
    </row>
    <row r="38" spans="1:8" ht="26.1" customHeight="1" thickBot="1">
      <c r="A38" s="25"/>
      <c r="B38" s="46"/>
      <c r="C38" s="46"/>
      <c r="D38" s="46"/>
      <c r="E38" s="46"/>
      <c r="F38" s="46"/>
      <c r="G38" s="46"/>
      <c r="H38" s="25"/>
    </row>
  </sheetData>
  <mergeCells count="1">
    <mergeCell ref="B11:G11"/>
  </mergeCells>
  <dataValidations count="21">
    <dataValidation allowBlank="1" showInputMessage="1" showErrorMessage="1" prompt="Le total dû est calculé automatiquement dans cette cellule." sqref="G25" xr:uid="{AC6E0A3E-D014-4999-8835-0746C66712F0}"/>
    <dataValidation allowBlank="1" showInputMessage="1" showErrorMessage="1" prompt="Entrez un autre montant dans cette cellule." sqref="G24" xr:uid="{806D2D67-8E38-49C8-B2A3-9CEAF25DEA3B}"/>
    <dataValidation allowBlank="1" showInputMessage="1" showErrorMessage="1" prompt="Entrer des détails de contact supplémentaires de cette cellule." sqref="B25:C25" xr:uid="{087CF125-1831-4519-8585-1FE20B49AEFC}"/>
    <dataValidation allowBlank="1" showInputMessage="1" showErrorMessage="1" prompt="Le total dû est calculé automatiquement dans la cellule à droite." sqref="F25" xr:uid="{137597AF-52EA-4387-94D1-D37D36EABC30}"/>
    <dataValidation allowBlank="1" showInputMessage="1" showErrorMessage="1" prompt="Entrez un autre montant dans la cellule à droite." sqref="F24" xr:uid="{10C38F7E-7553-4163-B5A3-B8DEE4DD42FB}"/>
    <dataValidation allowBlank="1" showInputMessage="1" showErrorMessage="1" prompt="Entrez le prix unitaire dans cette colonne." sqref="E13" xr:uid="{9D4AEF70-3B22-4F6E-A85E-DEBEF0B9D601}"/>
    <dataValidation allowBlank="1" showInputMessage="1" showErrorMessage="1" prompt="Le montant est calculé automatiquement dans cette colonne sous cet en-tête, et le sous-total est calculé automatiquement à la fin." sqref="G13" xr:uid="{B9941E5C-9F43-4EB3-BD3A-2DA37451F831}"/>
    <dataValidation allowBlank="1" showInputMessage="1" showErrorMessage="1" prompt="Entrez Oui pour les articles taxables dans cette colonne." sqref="F13" xr:uid="{96D6A97C-846C-420D-A6FF-D5035D5AC80C}"/>
    <dataValidation allowBlank="1" showInputMessage="1" showErrorMessage="1" prompt="Entrez la quantité dans cette colonne." sqref="D13" xr:uid="{9AF432D4-AC17-4FEA-9FE4-67F422B36EC1}"/>
    <dataValidation allowBlank="1" showInputMessage="1" showErrorMessage="1" prompt="Entrez la description dans cette colonne." sqref="B13:D13" xr:uid="{586EF993-6004-43FC-A729-9FDFB9AD63F7}"/>
    <dataValidation allowBlank="1" showInputMessage="1" showErrorMessage="1" prompt="Entrer des commentaires ou des instructions spéciales dans cette cellule." sqref="B11:F11" xr:uid="{13AD048F-2B54-40D2-828E-8F96782C09B9}"/>
    <dataValidation allowBlank="1" showInputMessage="1" showErrorMessage="1" prompt="Entrez les détails de contact du client de cette cellule." sqref="B9:C9" xr:uid="{871956BB-DC01-44ED-99CE-36DEC7091166}"/>
    <dataValidation allowBlank="1" showInputMessage="1" showErrorMessage="1" prompt="Entrez le nom de société du client dans cette cellule." sqref="B8:C8" xr:uid="{417B3657-98FB-4582-87EE-CB2649976334}"/>
    <dataValidation allowBlank="1" showInputMessage="1" showErrorMessage="1" prompt="Entrez le nom du client dans cette cellule." sqref="B6:C6" xr:uid="{AEC60B13-0415-49CE-AD91-84ED8E808E32}"/>
    <dataValidation allowBlank="1" showInputMessage="1" showErrorMessage="1" prompt="Entrez le nom de l’auteur du devis dans cette cellule." sqref="G6:G7" xr:uid="{D1F90F2E-B5D8-4931-BB11-88240F5F7F14}"/>
    <dataValidation allowBlank="1" showInputMessage="1" showErrorMessage="1" prompt="Entrez le numéro de téléphone et les détails de contact dans cette cellule." sqref="B4:C4" xr:uid="{FCAAB21B-A8ED-41A0-A7A7-84D163D25E54}"/>
    <dataValidation allowBlank="1" showInputMessage="1" showErrorMessage="1" prompt="Entrez l’adresse complète de la société dans cette cellule." sqref="B3:C3" xr:uid="{319D6208-9D6E-42A0-B151-6692D6C8039A}"/>
    <dataValidation allowBlank="1" showInputMessage="1" showErrorMessage="1" prompt="Entrer la date du devis dans cette cellule." sqref="G2" xr:uid="{9803F87B-0049-4678-A26B-A1FFA13DD1BA}"/>
    <dataValidation allowBlank="1" showInputMessage="1" showErrorMessage="1" prompt="Entrez le numéro de devis dans cette cellule." sqref="G3" xr:uid="{44D94DA0-9C08-4E09-8630-38521F019F04}"/>
    <dataValidation allowBlank="1" showInputMessage="1" showErrorMessage="1" prompt="Entrez l’ID du client dans cette cellule." sqref="G4" xr:uid="{5346E7C8-C7BB-43AA-BCB6-143926DB6DD5}"/>
    <dataValidation allowBlank="1" showInputMessage="1" showErrorMessage="1" promptTitle="Modèle de devis" prompt="_x000a_Créez un devis avec calcul de la TVA dans cette feuille de calcul. Entrez les détails de la société, du client, du devis, de l’expédition et du produit. Le total dû est calculé automatiquement." sqref="A1" xr:uid="{30773940-B11E-483A-A5CD-AC5730F3F1F1}"/>
  </dataValidations>
  <printOptions horizontalCentered="1"/>
  <pageMargins left="0.25" right="0.25" top="0.56944444444444442" bottom="0.75" header="0.3" footer="0.3"/>
  <pageSetup paperSize="9" scale="70" orientation="portrait" r:id="rId1"/>
  <headerFooter>
    <oddFooter>&amp;R&amp;P/&amp;N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EA25CC0A0AC24199CDC46C25B8B0BC" ma:contentTypeVersion="12" ma:contentTypeDescription="Create a new document." ma:contentTypeScope="" ma:versionID="cf6cf056b5324d160236e2ac13572175">
  <xsd:schema xmlns:xsd="http://www.w3.org/2001/XMLSchema" xmlns:xs="http://www.w3.org/2001/XMLSchema" xmlns:p="http://schemas.microsoft.com/office/2006/metadata/properties" xmlns:ns1="http://schemas.microsoft.com/sharepoint/v3" xmlns:ns2="6dc4bcd6-49db-4c07-9060-8acfc67cef9f" xmlns:ns3="fb0879af-3eba-417a-a55a-ffe6dcd6ca77" targetNamespace="http://schemas.microsoft.com/office/2006/metadata/properties" ma:root="true" ma:fieldsID="308e4927137fd5e63b6be1bd7725299e" ns1:_="" ns2:_="" ns3:_="">
    <xsd:import namespace="http://schemas.microsoft.com/sharepoint/v3"/>
    <xsd:import namespace="6dc4bcd6-49db-4c07-9060-8acfc67cef9f"/>
    <xsd:import namespace="fb0879af-3eba-417a-a55a-ffe6dcd6ca77"/>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3:LastSharedByUser" minOccurs="0"/>
                <xsd:element ref="ns3:LastSharedByTime" minOccurs="0"/>
                <xsd:element ref="ns1:_ip_UnifiedCompliancePolicyProperties" minOccurs="0"/>
                <xsd:element ref="ns1:_ip_UnifiedCompliancePolicyUIAction" minOccurs="0"/>
                <xsd:element ref="ns2:MediaServiceAutoTag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c4bcd6-49db-4c07-9060-8acfc67ce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7" nillable="true" ma:displayName="MediaServiceAutoTags" ma:internalName="MediaServiceAutoTags"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879af-3eba-417a-a55a-ffe6dcd6ca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hidden="true" ma:internalName="LastSharedByUser" ma:readOnly="true">
      <xsd:simpleType>
        <xsd:restriction base="dms:Note"/>
      </xsd:simpleType>
    </xsd:element>
    <xsd:element name="LastSharedByTime" ma:index="14"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971255C-6284-478A-B532-189CCBCEB2CD}"/>
</file>

<file path=customXml/itemProps2.xml><?xml version="1.0" encoding="utf-8"?>
<ds:datastoreItem xmlns:ds="http://schemas.openxmlformats.org/officeDocument/2006/customXml" ds:itemID="{AE21DFDB-9131-4336-BB9A-5B7FFEA41F63}"/>
</file>

<file path=customXml/itemProps3.xml><?xml version="1.0" encoding="utf-8"?>
<ds:datastoreItem xmlns:ds="http://schemas.openxmlformats.org/officeDocument/2006/customXml" ds:itemID="{49B3B314-6F37-4B5B-91DC-91848E4E7F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Utilisateur invité</cp:lastModifiedBy>
  <cp:revision/>
  <dcterms:created xsi:type="dcterms:W3CDTF">2018-08-22T05:04:47Z</dcterms:created>
  <dcterms:modified xsi:type="dcterms:W3CDTF">2025-01-06T16:15:45Z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0x010100DEEA25CC0A0AC24199CDC46C25B8B0BC</vt:lpwstr>
  </property>
</Properties>
</file>